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\Dropbox\Pc\Desktop\"/>
    </mc:Choice>
  </mc:AlternateContent>
  <xr:revisionPtr revIDLastSave="0" documentId="8_{90FA6005-3144-4BCA-B70A-2CE808F840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Kreds 1" sheetId="6" r:id="rId1"/>
    <sheet name="Ark2" sheetId="2" r:id="rId2"/>
    <sheet name="Ark3" sheetId="3" r:id="rId3"/>
  </sheets>
  <definedNames>
    <definedName name="_xlnm.Print_Area" localSheetId="0">'Budget Kreds 1'!$A$1:$Q$70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6" l="1"/>
  <c r="M50" i="6"/>
  <c r="M46" i="6"/>
  <c r="M39" i="6"/>
  <c r="M34" i="6"/>
  <c r="M30" i="6"/>
  <c r="M24" i="6"/>
  <c r="M14" i="6"/>
  <c r="K64" i="6"/>
  <c r="I64" i="6"/>
  <c r="K50" i="6"/>
  <c r="I50" i="6"/>
  <c r="K46" i="6"/>
  <c r="I46" i="6"/>
  <c r="K39" i="6"/>
  <c r="I39" i="6"/>
  <c r="K34" i="6"/>
  <c r="I34" i="6"/>
  <c r="K30" i="6"/>
  <c r="I30" i="6"/>
  <c r="K24" i="6"/>
  <c r="I24" i="6"/>
  <c r="K14" i="6"/>
  <c r="I14" i="6"/>
  <c r="E64" i="6"/>
  <c r="E50" i="6"/>
  <c r="E46" i="6"/>
  <c r="E39" i="6"/>
  <c r="E34" i="6"/>
  <c r="E30" i="6"/>
  <c r="E24" i="6"/>
  <c r="E14" i="6"/>
  <c r="M52" i="6" l="1"/>
  <c r="M66" i="6" s="1"/>
  <c r="M68" i="6" s="1"/>
  <c r="K52" i="6"/>
  <c r="K66" i="6" s="1"/>
  <c r="K68" i="6" s="1"/>
  <c r="I52" i="6"/>
  <c r="I66" i="6" s="1"/>
  <c r="I68" i="6" s="1"/>
  <c r="E52" i="6"/>
  <c r="E66" i="6" s="1"/>
  <c r="E68" i="6" s="1"/>
  <c r="G14" i="6" l="1"/>
  <c r="G24" i="6"/>
  <c r="G30" i="6"/>
  <c r="G34" i="6"/>
  <c r="G39" i="6"/>
  <c r="G46" i="6"/>
  <c r="G50" i="6"/>
  <c r="G64" i="6"/>
  <c r="G52" i="6" l="1"/>
  <c r="G66" i="6" s="1"/>
  <c r="G68" i="6" s="1"/>
  <c r="C64" i="6"/>
  <c r="C50" i="6"/>
  <c r="C46" i="6"/>
  <c r="C39" i="6"/>
  <c r="C34" i="6"/>
  <c r="C30" i="6"/>
  <c r="C24" i="6"/>
  <c r="C14" i="6"/>
  <c r="C52" i="6" l="1"/>
  <c r="C66" i="6" s="1"/>
  <c r="C68" i="6" s="1"/>
</calcChain>
</file>

<file path=xl/sharedStrings.xml><?xml version="1.0" encoding="utf-8"?>
<sst xmlns="http://schemas.openxmlformats.org/spreadsheetml/2006/main" count="60" uniqueCount="47">
  <si>
    <t>Indtægter:</t>
  </si>
  <si>
    <t>Løn (frikøb)</t>
  </si>
  <si>
    <t>Honorarer og lønsumsafgift</t>
  </si>
  <si>
    <t>Kørsel (km)</t>
  </si>
  <si>
    <t>Kurser og kursusmateriale</t>
  </si>
  <si>
    <t>Telefon, fax, internet m.v.</t>
  </si>
  <si>
    <t>Kredsbestyrelsesmøder</t>
  </si>
  <si>
    <t>I alt</t>
  </si>
  <si>
    <t>Generalforsamling</t>
  </si>
  <si>
    <t>Mødeudgifter</t>
  </si>
  <si>
    <t>Transport, deltagere</t>
  </si>
  <si>
    <t>Repræsentantskabsmøde</t>
  </si>
  <si>
    <t>Medlemsmøder og -kurser</t>
  </si>
  <si>
    <t>TR-møder og -kurser</t>
  </si>
  <si>
    <t>TR Netværk</t>
  </si>
  <si>
    <t>TR træf</t>
  </si>
  <si>
    <t>Andre udgifter vedr. kredsen</t>
  </si>
  <si>
    <t>Porto</t>
  </si>
  <si>
    <t>Fotokopiering</t>
  </si>
  <si>
    <t>Papir og kuverter</t>
  </si>
  <si>
    <t>Gebyrer</t>
  </si>
  <si>
    <t>Gaver</t>
  </si>
  <si>
    <t>Revision</t>
  </si>
  <si>
    <t>Kredskontingent</t>
  </si>
  <si>
    <t>Kredstilskud fra hovedforeningen</t>
  </si>
  <si>
    <t>Andre indtægter</t>
  </si>
  <si>
    <t>Indtægter i alt</t>
  </si>
  <si>
    <t>Kredsbestyrelse</t>
  </si>
  <si>
    <t>Kredsen</t>
  </si>
  <si>
    <t>Overskud/underskud</t>
  </si>
  <si>
    <t>Udgifter i alt</t>
  </si>
  <si>
    <t>Sekretariatsbistand regnskab</t>
  </si>
  <si>
    <t>Medlemstal</t>
  </si>
  <si>
    <t>Kontorartikler</t>
  </si>
  <si>
    <t xml:space="preserve">Andre udgifter </t>
  </si>
  <si>
    <t>Resultat før renter</t>
  </si>
  <si>
    <t>Kreds 1 budget.</t>
  </si>
  <si>
    <t>Kreds 1</t>
  </si>
  <si>
    <t>Bestyrelsens gode ideér</t>
  </si>
  <si>
    <t>Mødeudgifter, herunder FSL-Klub</t>
  </si>
  <si>
    <t>Budget 2020</t>
  </si>
  <si>
    <t>Budget 2021</t>
  </si>
  <si>
    <t>Regnskab 2020</t>
  </si>
  <si>
    <t>Øvrige udgifter</t>
  </si>
  <si>
    <t>Regnskab 2021</t>
  </si>
  <si>
    <t>Budget 2022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</si>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</sst>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22"/>
      <color rgb="FFC00000"/>
      <name val="Verdana"/>
      <family val="2"/>
    </font>
    <font>
      <sz val="8"/>
      <name val="Calibri"/>
      <family val="2"/>
      <scheme val="minor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165" fontId="2" fillId="0" borderId="0" xfId="1" applyFont="1"/>
    <xf numFmtId="0" fontId="3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right"/>
    </xf>
    <xf numFmtId="165" fontId="3" fillId="0" borderId="0" xfId="1" applyFont="1"/>
    <xf numFmtId="0" fontId="5" fillId="0" borderId="0" xfId="0" applyFont="1"/>
    <xf numFmtId="3" fontId="2" fillId="0" borderId="0" xfId="0" applyNumberFormat="1" applyFont="1" applyAlignment="1">
      <alignment wrapText="1"/>
    </xf>
    <xf numFmtId="0" fontId="2" fillId="0" borderId="0" xfId="0" applyFont="1"/>
    <xf numFmtId="0" fontId="2" fillId="2" borderId="0" xfId="0" applyFont="1" applyFill="1"/>
    <xf numFmtId="166" fontId="2" fillId="0" borderId="0" xfId="1" applyNumberFormat="1" applyFont="1" applyAlignment="1">
      <alignment horizontal="right"/>
    </xf>
    <xf numFmtId="3" fontId="3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3" fillId="0" borderId="3" xfId="0" applyNumberFormat="1" applyFont="1" applyBorder="1" applyAlignment="1">
      <alignment horizontal="right" wrapText="1"/>
    </xf>
    <xf numFmtId="0" fontId="2" fillId="3" borderId="0" xfId="0" applyFont="1" applyFill="1"/>
    <xf numFmtId="3" fontId="3" fillId="0" borderId="4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7" fillId="0" borderId="0" xfId="0" applyFont="1"/>
    <xf numFmtId="165" fontId="2" fillId="0" borderId="0" xfId="1" applyFont="1" applyBorder="1"/>
    <xf numFmtId="3" fontId="3" fillId="4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1</xdr:row>
      <xdr:rowOff>38100</xdr:rowOff>
    </xdr:from>
    <xdr:ext cx="2613660" cy="1211448"/>
    <xdr:pic>
      <xdr:nvPicPr>
        <xdr:cNvPr id="4" name="Billede 3">
          <a:extLst>
            <a:ext uri="{FF2B5EF4-FFF2-40B4-BE49-F238E27FC236}">
              <a16:creationId xmlns:a16="http://schemas.microsoft.com/office/drawing/2014/main" id="{09F929A1-886C-4D54-B3D6-339785FF5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980" y="259080"/>
          <a:ext cx="2613660" cy="12114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showWhiteSpace="0" topLeftCell="A43" zoomScaleNormal="100" zoomScaleSheetLayoutView="85" workbookViewId="0">
      <selection activeCell="N50" sqref="N50"/>
    </sheetView>
  </sheetViews>
  <sheetFormatPr defaultColWidth="8.81640625" defaultRowHeight="14.5" x14ac:dyDescent="0.35"/>
  <cols>
    <col min="1" max="1" width="35.08984375" style="19" customWidth="1"/>
    <col min="2" max="2" width="1.81640625" style="19" customWidth="1"/>
    <col min="3" max="3" width="15.6328125" bestFit="1" customWidth="1"/>
    <col min="4" max="4" width="1.81640625" customWidth="1"/>
    <col min="5" max="5" width="15.6328125" customWidth="1"/>
    <col min="6" max="6" width="1.81640625" customWidth="1"/>
    <col min="7" max="7" width="15.81640625" customWidth="1"/>
    <col min="8" max="8" width="1.81640625" customWidth="1"/>
    <col min="9" max="9" width="15.6328125" customWidth="1"/>
    <col min="10" max="10" width="1.81640625" customWidth="1"/>
    <col min="11" max="11" width="15.81640625" customWidth="1"/>
    <col min="12" max="12" width="1.81640625" customWidth="1"/>
    <col min="13" max="14" width="15.81640625" customWidth="1"/>
    <col min="16" max="16" width="14.81640625" style="19" customWidth="1"/>
    <col min="17" max="17" width="1.81640625" style="19" customWidth="1"/>
    <col min="18" max="19" width="14.81640625" style="19" customWidth="1"/>
    <col min="20" max="16384" width="8.81640625" style="19"/>
  </cols>
  <sheetData>
    <row r="1" spans="1:14" ht="17.5" x14ac:dyDescent="0.35">
      <c r="A1" s="13"/>
    </row>
    <row r="2" spans="1:14" ht="17.5" x14ac:dyDescent="0.35">
      <c r="A2" s="13"/>
    </row>
    <row r="3" spans="1:14" ht="17.5" x14ac:dyDescent="0.35">
      <c r="A3" s="13"/>
    </row>
    <row r="4" spans="1:14" ht="17.5" x14ac:dyDescent="0.35">
      <c r="A4" s="13"/>
    </row>
    <row r="5" spans="1:14" ht="27" x14ac:dyDescent="0.5">
      <c r="A5" s="17"/>
    </row>
    <row r="6" spans="1:14" ht="17.5" x14ac:dyDescent="0.35">
      <c r="A6" s="13"/>
    </row>
    <row r="7" spans="1:14" ht="17.5" x14ac:dyDescent="0.35">
      <c r="A7" s="13" t="s">
        <v>36</v>
      </c>
    </row>
    <row r="8" spans="1:14" x14ac:dyDescent="0.35">
      <c r="A8" s="3"/>
      <c r="C8" s="20" t="s">
        <v>37</v>
      </c>
      <c r="D8" s="26"/>
      <c r="E8" s="20" t="s">
        <v>37</v>
      </c>
      <c r="F8" s="19"/>
      <c r="G8" s="20" t="s">
        <v>37</v>
      </c>
      <c r="H8" s="26"/>
      <c r="I8" s="20" t="s">
        <v>37</v>
      </c>
      <c r="J8" s="19"/>
      <c r="K8" s="20" t="s">
        <v>37</v>
      </c>
      <c r="L8" s="19"/>
      <c r="M8" s="20" t="s">
        <v>37</v>
      </c>
      <c r="N8" s="19"/>
    </row>
    <row r="9" spans="1:14" s="2" customFormat="1" ht="27" x14ac:dyDescent="0.25">
      <c r="A9" s="2" t="s">
        <v>0</v>
      </c>
      <c r="C9" s="2" t="s">
        <v>40</v>
      </c>
      <c r="E9" s="2" t="s">
        <v>42</v>
      </c>
      <c r="G9" s="2" t="s">
        <v>41</v>
      </c>
      <c r="I9" s="2" t="s">
        <v>44</v>
      </c>
      <c r="K9" s="2" t="s">
        <v>45</v>
      </c>
      <c r="M9" s="2" t="s">
        <v>46</v>
      </c>
    </row>
    <row r="10" spans="1:14" x14ac:dyDescent="0.35">
      <c r="A10" s="19" t="s">
        <v>32</v>
      </c>
      <c r="C10" s="21">
        <v>1080</v>
      </c>
      <c r="D10" s="21"/>
      <c r="E10" s="21">
        <v>1080</v>
      </c>
      <c r="F10" s="19"/>
      <c r="G10" s="21">
        <v>1100</v>
      </c>
      <c r="H10" s="21"/>
      <c r="I10" s="21">
        <v>1100</v>
      </c>
      <c r="J10" s="19"/>
      <c r="K10" s="21">
        <v>1120</v>
      </c>
      <c r="L10" s="19"/>
      <c r="M10" s="21">
        <v>1120</v>
      </c>
      <c r="N10" s="19"/>
    </row>
    <row r="11" spans="1:14" x14ac:dyDescent="0.35">
      <c r="A11" s="19" t="s">
        <v>23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35">
      <c r="A12" s="19" t="s">
        <v>24</v>
      </c>
      <c r="C12" s="4">
        <v>515000</v>
      </c>
      <c r="D12" s="4"/>
      <c r="E12" s="4">
        <v>600187</v>
      </c>
      <c r="F12" s="19"/>
      <c r="G12" s="4">
        <v>600187</v>
      </c>
      <c r="H12" s="4"/>
      <c r="I12" s="4">
        <v>610162</v>
      </c>
      <c r="J12" s="19"/>
      <c r="K12" s="4">
        <v>631018</v>
      </c>
      <c r="L12" s="19"/>
      <c r="M12" s="4">
        <v>631018</v>
      </c>
      <c r="N12" s="19"/>
    </row>
    <row r="13" spans="1:14" ht="15" thickBot="1" x14ac:dyDescent="0.4">
      <c r="A13" s="19" t="s">
        <v>25</v>
      </c>
      <c r="C13" s="32"/>
      <c r="D13" s="33"/>
      <c r="E13" s="32"/>
      <c r="F13" s="19"/>
      <c r="G13" s="32"/>
      <c r="H13" s="33"/>
      <c r="I13" s="32"/>
      <c r="J13" s="19"/>
      <c r="K13" s="32"/>
      <c r="L13" s="19"/>
      <c r="M13" s="32"/>
      <c r="N13" s="19"/>
    </row>
    <row r="14" spans="1:14" ht="15" thickBot="1" x14ac:dyDescent="0.4">
      <c r="A14" s="8" t="s">
        <v>26</v>
      </c>
      <c r="C14" s="27">
        <f>SUM(C11:C13)</f>
        <v>515000</v>
      </c>
      <c r="D14" s="28"/>
      <c r="E14" s="7">
        <f>SUM(E11:E13)</f>
        <v>600187</v>
      </c>
      <c r="F14" s="19"/>
      <c r="G14" s="27">
        <f>SUM(G11:G13)</f>
        <v>600187</v>
      </c>
      <c r="H14" s="28"/>
      <c r="I14" s="7">
        <f>SUM(I11:I13)</f>
        <v>610162</v>
      </c>
      <c r="J14" s="19"/>
      <c r="K14" s="27">
        <f>SUM(K11:K13)</f>
        <v>631018</v>
      </c>
      <c r="L14" s="19"/>
      <c r="M14" s="27">
        <f>SUM(M11:M13)</f>
        <v>631018</v>
      </c>
      <c r="N14" s="19"/>
    </row>
    <row r="15" spans="1:14" ht="15" thickTop="1" x14ac:dyDescent="0.3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35">
      <c r="A16" s="6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35">
      <c r="A17" s="9" t="s">
        <v>1</v>
      </c>
      <c r="C17" s="4">
        <v>274000</v>
      </c>
      <c r="D17" s="4"/>
      <c r="E17" s="4">
        <v>242830.15</v>
      </c>
      <c r="F17" s="19"/>
      <c r="G17" s="4">
        <v>280000</v>
      </c>
      <c r="H17" s="4"/>
      <c r="I17" s="4">
        <v>233794</v>
      </c>
      <c r="J17" s="19"/>
      <c r="K17" s="4">
        <v>240000</v>
      </c>
      <c r="L17" s="19"/>
      <c r="M17" s="4">
        <v>240000</v>
      </c>
      <c r="N17" s="19"/>
    </row>
    <row r="18" spans="1:14" x14ac:dyDescent="0.35">
      <c r="A18" s="9" t="s">
        <v>2</v>
      </c>
      <c r="C18" s="4">
        <v>33500</v>
      </c>
      <c r="D18" s="4"/>
      <c r="E18" s="4">
        <v>55443.95</v>
      </c>
      <c r="F18" s="19"/>
      <c r="G18" s="4">
        <v>33500</v>
      </c>
      <c r="H18" s="4"/>
      <c r="I18" s="4">
        <v>65257</v>
      </c>
      <c r="J18" s="19"/>
      <c r="K18" s="4">
        <v>70000</v>
      </c>
      <c r="L18" s="19"/>
      <c r="M18" s="4">
        <v>70000</v>
      </c>
      <c r="N18" s="19"/>
    </row>
    <row r="19" spans="1:14" x14ac:dyDescent="0.35">
      <c r="A19" s="9" t="s">
        <v>3</v>
      </c>
      <c r="C19" s="4">
        <v>25000</v>
      </c>
      <c r="D19" s="4"/>
      <c r="E19" s="4">
        <v>18810.88</v>
      </c>
      <c r="F19" s="19"/>
      <c r="G19" s="4">
        <v>36000</v>
      </c>
      <c r="H19" s="4"/>
      <c r="I19" s="4">
        <v>17035</v>
      </c>
      <c r="J19" s="19"/>
      <c r="K19" s="4">
        <v>30000</v>
      </c>
      <c r="L19" s="19"/>
      <c r="M19" s="4">
        <v>30000</v>
      </c>
      <c r="N19" s="19"/>
    </row>
    <row r="20" spans="1:14" x14ac:dyDescent="0.35">
      <c r="A20" s="9" t="s">
        <v>4</v>
      </c>
      <c r="C20" s="19"/>
      <c r="D20" s="19"/>
      <c r="E20" s="4"/>
      <c r="F20" s="19"/>
      <c r="G20" s="19"/>
      <c r="H20" s="19"/>
      <c r="I20" s="4"/>
      <c r="J20" s="19"/>
      <c r="K20" s="19"/>
      <c r="L20" s="19"/>
      <c r="M20" s="19"/>
      <c r="N20" s="19"/>
    </row>
    <row r="21" spans="1:14" x14ac:dyDescent="0.35">
      <c r="A21" s="9" t="s">
        <v>5</v>
      </c>
      <c r="C21" s="19"/>
      <c r="D21" s="19"/>
      <c r="E21" s="4"/>
      <c r="F21" s="19"/>
      <c r="G21" s="19"/>
      <c r="H21" s="19"/>
      <c r="I21" s="4"/>
      <c r="J21" s="19"/>
      <c r="K21" s="19"/>
      <c r="L21" s="19"/>
      <c r="M21" s="19"/>
      <c r="N21" s="19"/>
    </row>
    <row r="22" spans="1:14" x14ac:dyDescent="0.35">
      <c r="A22" s="9" t="s">
        <v>6</v>
      </c>
      <c r="C22" s="4">
        <v>14000</v>
      </c>
      <c r="D22" s="4"/>
      <c r="E22" s="4">
        <v>9297</v>
      </c>
      <c r="F22" s="19"/>
      <c r="G22" s="4">
        <v>16000</v>
      </c>
      <c r="H22" s="4"/>
      <c r="I22" s="4">
        <v>12287</v>
      </c>
      <c r="J22" s="19"/>
      <c r="K22" s="4">
        <v>16000</v>
      </c>
      <c r="L22" s="19"/>
      <c r="M22" s="4">
        <v>16000</v>
      </c>
      <c r="N22" s="19"/>
    </row>
    <row r="23" spans="1:14" ht="15" thickBot="1" x14ac:dyDescent="0.4">
      <c r="A23" s="9" t="s">
        <v>34</v>
      </c>
      <c r="C23" s="19"/>
      <c r="D23" s="19"/>
      <c r="E23" s="4">
        <v>28</v>
      </c>
      <c r="F23" s="19"/>
      <c r="G23" s="19"/>
      <c r="H23" s="19"/>
      <c r="I23" s="4">
        <v>65</v>
      </c>
      <c r="J23" s="19"/>
      <c r="K23" s="19"/>
      <c r="L23" s="19"/>
      <c r="M23" s="19"/>
      <c r="N23" s="19"/>
    </row>
    <row r="24" spans="1:14" ht="15" thickBot="1" x14ac:dyDescent="0.4">
      <c r="A24" s="8" t="s">
        <v>7</v>
      </c>
      <c r="C24" s="10">
        <f>SUM(C17:C23)</f>
        <v>346500</v>
      </c>
      <c r="D24" s="29"/>
      <c r="E24" s="10">
        <f>SUM(E17:E23)</f>
        <v>326409.98</v>
      </c>
      <c r="F24" s="19"/>
      <c r="G24" s="10">
        <f>SUM(G17:G23)</f>
        <v>365500</v>
      </c>
      <c r="H24" s="29"/>
      <c r="I24" s="10">
        <f>SUM(I17:I23)</f>
        <v>328438</v>
      </c>
      <c r="J24" s="19"/>
      <c r="K24" s="10">
        <f>SUM(K17:K23)</f>
        <v>356000</v>
      </c>
      <c r="L24" s="19"/>
      <c r="M24" s="10">
        <f>SUM(M17:M23)</f>
        <v>356000</v>
      </c>
      <c r="N24" s="19"/>
    </row>
    <row r="25" spans="1:14" x14ac:dyDescent="0.35">
      <c r="A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35">
      <c r="A26" s="3" t="s">
        <v>28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35">
      <c r="A27" s="6" t="s">
        <v>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35">
      <c r="A28" s="9" t="s">
        <v>9</v>
      </c>
      <c r="C28" s="4">
        <v>12000</v>
      </c>
      <c r="D28" s="4"/>
      <c r="E28" s="4">
        <v>30158.2</v>
      </c>
      <c r="F28" s="19"/>
      <c r="G28" s="4">
        <v>20000</v>
      </c>
      <c r="H28" s="4"/>
      <c r="I28" s="4">
        <v>0</v>
      </c>
      <c r="J28" s="19"/>
      <c r="K28" s="4">
        <v>15000</v>
      </c>
      <c r="L28" s="19"/>
      <c r="M28" s="4">
        <v>15000</v>
      </c>
      <c r="N28" s="19"/>
    </row>
    <row r="29" spans="1:14" ht="15" thickBot="1" x14ac:dyDescent="0.4">
      <c r="A29" s="9" t="s">
        <v>10</v>
      </c>
      <c r="C29" s="5">
        <v>6000</v>
      </c>
      <c r="D29" s="30"/>
      <c r="E29" s="5">
        <v>1136.8</v>
      </c>
      <c r="F29" s="19"/>
      <c r="G29" s="5">
        <v>6000</v>
      </c>
      <c r="H29" s="30"/>
      <c r="I29" s="5">
        <v>0</v>
      </c>
      <c r="J29" s="19"/>
      <c r="K29" s="5">
        <v>5000</v>
      </c>
      <c r="L29" s="19"/>
      <c r="M29" s="5">
        <v>5000</v>
      </c>
      <c r="N29" s="19"/>
    </row>
    <row r="30" spans="1:14" x14ac:dyDescent="0.35">
      <c r="A30" s="8" t="s">
        <v>7</v>
      </c>
      <c r="C30" s="11">
        <f>SUM(C28:C29)</f>
        <v>18000</v>
      </c>
      <c r="D30" s="11"/>
      <c r="E30" s="11">
        <f>SUM(E28:E29)</f>
        <v>31295</v>
      </c>
      <c r="F30" s="19"/>
      <c r="G30" s="11">
        <f>SUM(G28:G29)</f>
        <v>26000</v>
      </c>
      <c r="H30" s="11"/>
      <c r="I30" s="11">
        <f>SUM(I28:I29)</f>
        <v>0</v>
      </c>
      <c r="J30" s="19"/>
      <c r="K30" s="11">
        <f>SUM(K28:K29)</f>
        <v>20000</v>
      </c>
      <c r="L30" s="19"/>
      <c r="M30" s="11">
        <f>SUM(M28:M29)</f>
        <v>20000</v>
      </c>
      <c r="N30" s="19"/>
    </row>
    <row r="31" spans="1:14" x14ac:dyDescent="0.35">
      <c r="A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35">
      <c r="A32" s="6" t="s">
        <v>11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thickBot="1" x14ac:dyDescent="0.4">
      <c r="A33" s="9" t="s">
        <v>9</v>
      </c>
      <c r="C33" s="5">
        <v>0</v>
      </c>
      <c r="D33" s="30"/>
      <c r="E33" s="5">
        <v>0</v>
      </c>
      <c r="F33" s="19"/>
      <c r="G33" s="5">
        <v>15000</v>
      </c>
      <c r="H33" s="30"/>
      <c r="I33" s="5">
        <v>7462</v>
      </c>
      <c r="J33" s="19"/>
      <c r="K33" s="5">
        <v>0</v>
      </c>
      <c r="L33" s="19"/>
      <c r="M33" s="5">
        <v>12000</v>
      </c>
      <c r="N33" s="19"/>
    </row>
    <row r="34" spans="1:14" s="3" customFormat="1" ht="13.5" x14ac:dyDescent="0.25">
      <c r="A34" s="6"/>
      <c r="C34" s="22">
        <f>SUM(C33)</f>
        <v>0</v>
      </c>
      <c r="D34" s="22"/>
      <c r="E34" s="22">
        <f>SUM(E33)</f>
        <v>0</v>
      </c>
      <c r="G34" s="22">
        <f>SUM(G33)</f>
        <v>15000</v>
      </c>
      <c r="H34" s="22"/>
      <c r="I34" s="22">
        <f>SUM(I33)</f>
        <v>7462</v>
      </c>
      <c r="K34" s="22">
        <f>SUM(K33)</f>
        <v>0</v>
      </c>
      <c r="M34" s="22">
        <f>SUM(M33)</f>
        <v>12000</v>
      </c>
    </row>
    <row r="35" spans="1:14" x14ac:dyDescent="0.35">
      <c r="A35" s="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35">
      <c r="A36" s="6" t="s">
        <v>12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35">
      <c r="A37" s="9" t="s">
        <v>39</v>
      </c>
      <c r="C37" s="4">
        <v>8000</v>
      </c>
      <c r="D37" s="4"/>
      <c r="E37" s="4">
        <v>6248.13</v>
      </c>
      <c r="F37" s="19"/>
      <c r="G37" s="4">
        <v>10000</v>
      </c>
      <c r="H37" s="4"/>
      <c r="I37" s="4">
        <v>9904</v>
      </c>
      <c r="J37" s="19"/>
      <c r="K37" s="4">
        <v>12000</v>
      </c>
      <c r="L37" s="19"/>
      <c r="M37" s="4">
        <v>12000</v>
      </c>
      <c r="N37" s="19"/>
    </row>
    <row r="38" spans="1:14" ht="15" thickBot="1" x14ac:dyDescent="0.4">
      <c r="A38" s="9" t="s">
        <v>10</v>
      </c>
      <c r="C38" s="5">
        <v>2000</v>
      </c>
      <c r="D38" s="30"/>
      <c r="E38" s="5">
        <v>0</v>
      </c>
      <c r="F38" s="19"/>
      <c r="G38" s="5">
        <v>2000</v>
      </c>
      <c r="H38" s="30"/>
      <c r="I38" s="5">
        <v>0</v>
      </c>
      <c r="J38" s="19"/>
      <c r="K38" s="5">
        <v>2000</v>
      </c>
      <c r="L38" s="19"/>
      <c r="M38" s="5">
        <v>2000</v>
      </c>
      <c r="N38" s="19"/>
    </row>
    <row r="39" spans="1:14" x14ac:dyDescent="0.35">
      <c r="A39" s="9"/>
      <c r="C39" s="11">
        <f>SUM(C37:C38)</f>
        <v>10000</v>
      </c>
      <c r="D39" s="11"/>
      <c r="E39" s="11">
        <f>SUM(E37:E38)</f>
        <v>6248.13</v>
      </c>
      <c r="F39" s="19"/>
      <c r="G39" s="11">
        <f>SUM(G37:G38)</f>
        <v>12000</v>
      </c>
      <c r="H39" s="11"/>
      <c r="I39" s="11">
        <f>SUM(I37:I38)</f>
        <v>9904</v>
      </c>
      <c r="J39" s="19"/>
      <c r="K39" s="11">
        <f>SUM(K37:K38)</f>
        <v>14000</v>
      </c>
      <c r="L39" s="19"/>
      <c r="M39" s="11">
        <f>SUM(M37:M38)</f>
        <v>14000</v>
      </c>
      <c r="N39" s="19"/>
    </row>
    <row r="40" spans="1:14" x14ac:dyDescent="0.35">
      <c r="A40" s="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35">
      <c r="A41" s="6" t="s">
        <v>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35">
      <c r="A42" s="9" t="s">
        <v>9</v>
      </c>
      <c r="C42" s="4">
        <v>20000</v>
      </c>
      <c r="D42" s="4"/>
      <c r="E42">
        <v>0</v>
      </c>
      <c r="F42" s="19"/>
      <c r="G42" s="4">
        <v>20000</v>
      </c>
      <c r="H42" s="4"/>
      <c r="I42" s="4">
        <v>0</v>
      </c>
      <c r="J42" s="19"/>
      <c r="K42" s="4">
        <v>10000</v>
      </c>
      <c r="L42" s="19"/>
      <c r="M42" s="4">
        <v>10000</v>
      </c>
      <c r="N42" s="19"/>
    </row>
    <row r="43" spans="1:14" x14ac:dyDescent="0.35">
      <c r="A43" s="9" t="s">
        <v>10</v>
      </c>
      <c r="C43" s="4">
        <v>16000</v>
      </c>
      <c r="D43" s="4"/>
      <c r="E43" s="4">
        <v>19760.009999999998</v>
      </c>
      <c r="F43" s="19"/>
      <c r="G43" s="4">
        <v>16000</v>
      </c>
      <c r="H43" s="4"/>
      <c r="I43" s="4">
        <v>7389</v>
      </c>
      <c r="J43" s="19"/>
      <c r="K43" s="4">
        <v>10000</v>
      </c>
      <c r="L43" s="19"/>
      <c r="M43" s="4">
        <v>10000</v>
      </c>
      <c r="N43" s="19"/>
    </row>
    <row r="44" spans="1:14" x14ac:dyDescent="0.35">
      <c r="A44" s="9" t="s">
        <v>14</v>
      </c>
      <c r="C44" s="4">
        <v>1000</v>
      </c>
      <c r="D44" s="4"/>
      <c r="E44" s="4">
        <v>0</v>
      </c>
      <c r="F44" s="19"/>
      <c r="G44" s="4">
        <v>0</v>
      </c>
      <c r="H44" s="4"/>
      <c r="I44" s="4">
        <v>0</v>
      </c>
      <c r="J44" s="19"/>
      <c r="K44" s="4">
        <v>0</v>
      </c>
      <c r="L44" s="19"/>
      <c r="M44" s="4">
        <v>0</v>
      </c>
      <c r="N44" s="19"/>
    </row>
    <row r="45" spans="1:14" ht="15" thickBot="1" x14ac:dyDescent="0.4">
      <c r="A45" s="9" t="s">
        <v>15</v>
      </c>
      <c r="C45" s="5">
        <v>100000</v>
      </c>
      <c r="D45" s="30"/>
      <c r="E45" s="4">
        <v>161261.79999999999</v>
      </c>
      <c r="F45" s="19"/>
      <c r="G45" s="5">
        <v>95000</v>
      </c>
      <c r="H45" s="30"/>
      <c r="I45" s="4">
        <v>29501</v>
      </c>
      <c r="J45" s="19"/>
      <c r="K45" s="5">
        <v>170000</v>
      </c>
      <c r="L45" s="19"/>
      <c r="M45" s="5">
        <v>100000</v>
      </c>
      <c r="N45" s="19"/>
    </row>
    <row r="46" spans="1:14" x14ac:dyDescent="0.35">
      <c r="A46" s="9"/>
      <c r="C46" s="11">
        <f>SUM(C42:C45)</f>
        <v>137000</v>
      </c>
      <c r="D46" s="11"/>
      <c r="E46" s="11">
        <f>SUM(E43:E45)</f>
        <v>181021.81</v>
      </c>
      <c r="F46" s="19"/>
      <c r="G46" s="11">
        <f>SUM(G42:G45)</f>
        <v>131000</v>
      </c>
      <c r="H46" s="11"/>
      <c r="I46" s="11">
        <f>SUM(I43:I45)</f>
        <v>36890</v>
      </c>
      <c r="J46" s="19"/>
      <c r="K46" s="11">
        <f>SUM(K42:K45)</f>
        <v>190000</v>
      </c>
      <c r="L46" s="19"/>
      <c r="M46" s="11">
        <f>SUM(M42:M45)</f>
        <v>120000</v>
      </c>
      <c r="N46" s="19"/>
    </row>
    <row r="47" spans="1:14" x14ac:dyDescent="0.35">
      <c r="A47" s="6" t="s">
        <v>16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thickBot="1" x14ac:dyDescent="0.4">
      <c r="A48" s="14" t="s">
        <v>43</v>
      </c>
      <c r="B48" s="1"/>
      <c r="C48" s="5">
        <v>5000</v>
      </c>
      <c r="D48" s="30"/>
      <c r="E48" s="5">
        <v>0</v>
      </c>
      <c r="F48" s="19"/>
      <c r="G48" s="5">
        <v>5000</v>
      </c>
      <c r="H48" s="30"/>
      <c r="I48" s="5">
        <v>0</v>
      </c>
      <c r="J48" s="19"/>
      <c r="K48" s="5">
        <v>5000</v>
      </c>
      <c r="L48" s="19"/>
      <c r="M48" s="5">
        <v>5000</v>
      </c>
      <c r="N48" s="19"/>
    </row>
    <row r="49" spans="1:14" s="1" customFormat="1" ht="13.5" x14ac:dyDescent="0.25">
      <c r="A49" s="1" t="s">
        <v>38</v>
      </c>
      <c r="C49" s="35">
        <v>15000</v>
      </c>
      <c r="D49" s="35"/>
      <c r="E49" s="23">
        <v>67437.5</v>
      </c>
      <c r="G49" s="35">
        <v>45000</v>
      </c>
      <c r="H49" s="35"/>
      <c r="I49" s="23">
        <v>74185</v>
      </c>
      <c r="K49" s="35">
        <v>42000</v>
      </c>
      <c r="M49" s="35">
        <v>75000</v>
      </c>
    </row>
    <row r="50" spans="1:14" s="16" customFormat="1" ht="13.5" x14ac:dyDescent="0.25">
      <c r="A50" s="15" t="s">
        <v>7</v>
      </c>
      <c r="C50" s="24">
        <f>SUM(C48:C49)</f>
        <v>20000</v>
      </c>
      <c r="D50" s="24"/>
      <c r="E50" s="24">
        <f>SUM(E48:E49)</f>
        <v>67437.5</v>
      </c>
      <c r="G50" s="24">
        <f>SUM(G48:G49)</f>
        <v>50000</v>
      </c>
      <c r="H50" s="24"/>
      <c r="I50" s="24">
        <f>SUM(I48:I49)</f>
        <v>74185</v>
      </c>
      <c r="K50" s="24">
        <f>SUM(K48:K49)</f>
        <v>47000</v>
      </c>
      <c r="M50" s="24">
        <f>SUM(M48:M49)</f>
        <v>80000</v>
      </c>
    </row>
    <row r="51" spans="1:14" ht="15" thickBot="1" x14ac:dyDescent="0.4">
      <c r="A51" s="9"/>
      <c r="C51" s="32"/>
      <c r="D51" s="33"/>
      <c r="E51" s="32"/>
      <c r="F51" s="19"/>
      <c r="G51" s="32"/>
      <c r="H51" s="33"/>
      <c r="I51" s="32"/>
      <c r="J51" s="19"/>
      <c r="K51" s="32"/>
      <c r="L51" s="19"/>
      <c r="M51" s="32"/>
      <c r="N51" s="19"/>
    </row>
    <row r="52" spans="1:14" ht="15" thickBot="1" x14ac:dyDescent="0.4">
      <c r="A52" s="8" t="s">
        <v>7</v>
      </c>
      <c r="C52" s="12">
        <f>+C30+C34+C39+C46+C50</f>
        <v>185000</v>
      </c>
      <c r="D52" s="31"/>
      <c r="E52" s="12">
        <f>+E30+E34+E39+E46+E50</f>
        <v>286002.44</v>
      </c>
      <c r="F52" s="19"/>
      <c r="G52" s="12">
        <f>+G30+G34+G39+G46+G50</f>
        <v>234000</v>
      </c>
      <c r="H52" s="31"/>
      <c r="I52" s="12">
        <f>+I30+I34+I39+I46+I50</f>
        <v>128441</v>
      </c>
      <c r="J52" s="19"/>
      <c r="K52" s="12">
        <f>+K30+K34+K39+K46+K50</f>
        <v>271000</v>
      </c>
      <c r="L52" s="19"/>
      <c r="M52" s="12">
        <f>+M30+M34+M39+M46+M50</f>
        <v>246000</v>
      </c>
      <c r="N52" s="19"/>
    </row>
    <row r="53" spans="1:14" x14ac:dyDescent="0.3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35">
      <c r="A54" s="19" t="s">
        <v>31</v>
      </c>
      <c r="C54" s="19"/>
      <c r="D54" s="19"/>
      <c r="E54" s="18"/>
      <c r="F54" s="19"/>
      <c r="G54" s="19"/>
      <c r="H54" s="19"/>
      <c r="I54" s="18"/>
      <c r="J54" s="19"/>
      <c r="K54" s="19"/>
      <c r="L54" s="19"/>
      <c r="M54" s="19"/>
      <c r="N54" s="19"/>
    </row>
    <row r="55" spans="1:14" x14ac:dyDescent="0.35">
      <c r="A55" s="9" t="s">
        <v>17</v>
      </c>
      <c r="C55" s="4">
        <v>100</v>
      </c>
      <c r="D55" s="4"/>
      <c r="E55" s="4"/>
      <c r="F55" s="19"/>
      <c r="G55" s="4">
        <v>100</v>
      </c>
      <c r="H55" s="4"/>
      <c r="I55" s="4"/>
      <c r="J55" s="19"/>
      <c r="K55" s="4">
        <v>100</v>
      </c>
      <c r="L55" s="19"/>
      <c r="M55" s="4">
        <v>100</v>
      </c>
      <c r="N55" s="19"/>
    </row>
    <row r="56" spans="1:14" x14ac:dyDescent="0.35">
      <c r="A56" s="9" t="s">
        <v>18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35">
      <c r="A57" s="9" t="s">
        <v>19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35">
      <c r="A58" s="9" t="s">
        <v>33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35">
      <c r="A59" s="9" t="s">
        <v>20</v>
      </c>
      <c r="C59" s="19"/>
      <c r="D59" s="19"/>
      <c r="E59" s="4"/>
      <c r="F59" s="19"/>
      <c r="G59" s="19"/>
      <c r="H59" s="19"/>
      <c r="I59" s="4"/>
      <c r="J59" s="19"/>
      <c r="K59" s="19"/>
      <c r="L59" s="19"/>
      <c r="M59" s="19"/>
      <c r="N59" s="19"/>
    </row>
    <row r="60" spans="1:14" x14ac:dyDescent="0.35">
      <c r="A60" s="9" t="s">
        <v>21</v>
      </c>
      <c r="C60" s="4">
        <v>1500</v>
      </c>
      <c r="D60" s="4"/>
      <c r="E60" s="4">
        <v>974</v>
      </c>
      <c r="F60" s="19"/>
      <c r="G60" s="4">
        <v>1000</v>
      </c>
      <c r="H60" s="4"/>
      <c r="I60" s="4">
        <v>1143</v>
      </c>
      <c r="J60" s="19"/>
      <c r="K60" s="4">
        <v>1000</v>
      </c>
      <c r="L60" s="19"/>
      <c r="M60" s="4">
        <v>1000</v>
      </c>
      <c r="N60" s="19"/>
    </row>
    <row r="61" spans="1:14" x14ac:dyDescent="0.35">
      <c r="A61" s="9" t="s">
        <v>22</v>
      </c>
      <c r="C61" s="4">
        <v>1000</v>
      </c>
      <c r="D61" s="4"/>
      <c r="E61" s="4">
        <v>1000</v>
      </c>
      <c r="F61" s="19"/>
      <c r="G61" s="4">
        <v>1000</v>
      </c>
      <c r="H61" s="4"/>
      <c r="I61" s="4">
        <v>1530</v>
      </c>
      <c r="J61" s="19"/>
      <c r="K61" s="4">
        <v>2000</v>
      </c>
      <c r="L61" s="19"/>
      <c r="M61" s="4">
        <v>2000</v>
      </c>
      <c r="N61" s="19"/>
    </row>
    <row r="62" spans="1:14" x14ac:dyDescent="0.35">
      <c r="A62" s="9" t="s">
        <v>34</v>
      </c>
      <c r="C62" s="4">
        <v>500</v>
      </c>
      <c r="D62" s="4"/>
      <c r="E62" s="4"/>
      <c r="F62" s="19"/>
      <c r="G62" s="4">
        <v>500</v>
      </c>
      <c r="H62" s="4"/>
      <c r="I62" s="4"/>
      <c r="J62" s="19"/>
      <c r="K62" s="4">
        <v>500</v>
      </c>
      <c r="L62" s="19"/>
      <c r="M62" s="4">
        <v>500</v>
      </c>
      <c r="N62" s="19"/>
    </row>
    <row r="63" spans="1:14" ht="15" thickBot="1" x14ac:dyDescent="0.4">
      <c r="A63" s="6"/>
      <c r="C63" s="19"/>
      <c r="D63" s="19"/>
      <c r="E63" s="32"/>
      <c r="F63" s="19"/>
      <c r="G63" s="19"/>
      <c r="H63" s="19"/>
      <c r="I63" s="32"/>
      <c r="J63" s="19"/>
      <c r="K63" s="19"/>
      <c r="L63" s="19"/>
      <c r="M63" s="19"/>
      <c r="N63" s="19"/>
    </row>
    <row r="64" spans="1:14" ht="15" thickBot="1" x14ac:dyDescent="0.4">
      <c r="A64" s="8" t="s">
        <v>30</v>
      </c>
      <c r="C64" s="25">
        <f>SUM(C54:C63)</f>
        <v>3100</v>
      </c>
      <c r="D64" s="28"/>
      <c r="E64" s="25">
        <f>SUM(E54:E63)</f>
        <v>1974</v>
      </c>
      <c r="F64" s="19"/>
      <c r="G64" s="25">
        <f>SUM(G54:G63)</f>
        <v>2600</v>
      </c>
      <c r="H64" s="28"/>
      <c r="I64" s="25">
        <f>SUM(I54:I63)</f>
        <v>2673</v>
      </c>
      <c r="J64" s="19"/>
      <c r="K64" s="25">
        <f>SUM(K54:K63)</f>
        <v>3600</v>
      </c>
      <c r="L64" s="19"/>
      <c r="M64" s="25">
        <f>SUM(M54:M63)</f>
        <v>3600</v>
      </c>
      <c r="N64" s="19"/>
    </row>
    <row r="65" spans="1:14" x14ac:dyDescent="0.3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 thickBot="1" x14ac:dyDescent="0.4">
      <c r="A66" s="19" t="s">
        <v>35</v>
      </c>
      <c r="C66" s="7">
        <f>+C24+C52+C64</f>
        <v>534600</v>
      </c>
      <c r="D66" s="28"/>
      <c r="E66" s="7">
        <f>+E24+E52+E64</f>
        <v>614386.41999999993</v>
      </c>
      <c r="F66" s="19"/>
      <c r="G66" s="7">
        <f>+G24+G52+G64</f>
        <v>602100</v>
      </c>
      <c r="H66" s="28"/>
      <c r="I66" s="7">
        <f>+I24+I52+I64</f>
        <v>459552</v>
      </c>
      <c r="J66" s="19"/>
      <c r="K66" s="7">
        <f>+K24+K52+K64</f>
        <v>630600</v>
      </c>
      <c r="L66" s="19"/>
      <c r="M66" s="7">
        <f>+M24+M52+M64</f>
        <v>605600</v>
      </c>
      <c r="N66" s="19"/>
    </row>
    <row r="67" spans="1:14" ht="15" thickTop="1" x14ac:dyDescent="0.3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 thickBot="1" x14ac:dyDescent="0.4">
      <c r="A68" s="3" t="s">
        <v>29</v>
      </c>
      <c r="C68" s="7">
        <f>+C14-C66</f>
        <v>-19600</v>
      </c>
      <c r="D68" s="28"/>
      <c r="E68" s="36">
        <f>+E14-E66</f>
        <v>-14199.419999999925</v>
      </c>
      <c r="F68" s="19"/>
      <c r="G68" s="7">
        <f>+G14-G66</f>
        <v>-1913</v>
      </c>
      <c r="H68" s="28"/>
      <c r="I68" s="37">
        <f>+I14-I66</f>
        <v>150610</v>
      </c>
      <c r="J68" s="19"/>
      <c r="K68" s="7">
        <f>+K14-K66</f>
        <v>418</v>
      </c>
      <c r="L68" s="19"/>
      <c r="M68" s="7">
        <f>+M14-M66</f>
        <v>25418</v>
      </c>
      <c r="N68" s="19"/>
    </row>
    <row r="69" spans="1:14" ht="15" thickTop="1" x14ac:dyDescent="0.3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35">
      <c r="A70" s="34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</sheetData>
  <phoneticPr fontId="6" type="noConversion"/>
  <pageMargins left="0.7" right="0.7" top="0.75" bottom="0.75" header="0.3" footer="0.3"/>
  <pageSetup paperSize="9" scale="48" fitToHeight="0" orientation="portrait" r:id="rId1"/>
  <headerFooter>
    <oddFooter>&amp;L&amp;Z&amp;F&amp;Z&amp;F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Budget Kreds 1</vt:lpstr>
      <vt:lpstr>Ark2</vt:lpstr>
      <vt:lpstr>Ark3</vt:lpstr>
      <vt:lpstr>'Budget Kreds 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</dc:creator>
  <cp:lastModifiedBy>MP</cp:lastModifiedBy>
  <cp:lastPrinted>2022-03-16T12:32:27Z</cp:lastPrinted>
  <dcterms:created xsi:type="dcterms:W3CDTF">2010-11-14T20:08:39Z</dcterms:created>
  <dcterms:modified xsi:type="dcterms:W3CDTF">2022-05-11T06:28:17Z</dcterms:modified>
</cp:coreProperties>
</file>